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02"/>
  <workbookPr/>
  <mc:AlternateContent xmlns:mc="http://schemas.openxmlformats.org/markup-compatibility/2006">
    <mc:Choice Requires="x15">
      <x15ac:absPath xmlns:x15ac="http://schemas.microsoft.com/office/spreadsheetml/2010/11/ac" url="C:\Users\io\Documents\librifiniti\MAIALE2019\MONDADORI\MOD5\files\"/>
    </mc:Choice>
  </mc:AlternateContent>
  <xr:revisionPtr revIDLastSave="145" documentId="11_FBDA552BE833134C1E8CE173182F87C5702AADCB" xr6:coauthVersionLast="47" xr6:coauthVersionMax="47" xr10:uidLastSave="{94584CB5-7611-4D30-97CB-5992C0BF4C79}"/>
  <bookViews>
    <workbookView xWindow="0" yWindow="1545" windowWidth="11880" windowHeight="6435" xr2:uid="{00000000-000D-0000-FFFF-FFFF00000000}"/>
  </bookViews>
  <sheets>
    <sheet name="Cartel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5" i="1" l="1"/>
  <c r="B18" i="1"/>
  <c r="C18" i="1"/>
  <c r="D18" i="1"/>
  <c r="E18" i="1"/>
  <c r="F18" i="1"/>
  <c r="G18" i="1"/>
  <c r="H18" i="1"/>
  <c r="I18" i="1"/>
  <c r="B19" i="1"/>
  <c r="C19" i="1"/>
  <c r="D19" i="1"/>
  <c r="E19" i="1"/>
  <c r="F19" i="1"/>
  <c r="G19" i="1"/>
  <c r="H19" i="1"/>
  <c r="I19" i="1"/>
  <c r="H17" i="1"/>
  <c r="H20" i="1"/>
  <c r="H21" i="1"/>
  <c r="H16" i="1"/>
  <c r="G17" i="1"/>
  <c r="G20" i="1"/>
  <c r="G21" i="1"/>
  <c r="F17" i="1"/>
  <c r="F20" i="1"/>
  <c r="F21" i="1"/>
  <c r="E17" i="1"/>
  <c r="E20" i="1"/>
  <c r="E21" i="1"/>
  <c r="G16" i="1"/>
  <c r="F16" i="1"/>
  <c r="E16" i="1"/>
  <c r="D16" i="1"/>
  <c r="C16" i="1"/>
  <c r="B16" i="1"/>
  <c r="D17" i="1"/>
  <c r="D20" i="1"/>
  <c r="D21" i="1"/>
  <c r="D22" i="1"/>
  <c r="E22" i="1"/>
  <c r="F22" i="1"/>
  <c r="G22" i="1"/>
  <c r="H22" i="1"/>
  <c r="I16" i="1"/>
  <c r="C17" i="1"/>
  <c r="C20" i="1"/>
  <c r="C21" i="1"/>
  <c r="B17" i="1"/>
  <c r="B20" i="1"/>
  <c r="I20" i="1" s="1"/>
  <c r="B21" i="1"/>
  <c r="I21" i="1" s="1"/>
  <c r="C12" i="1"/>
  <c r="D12" i="1"/>
  <c r="E12" i="1"/>
  <c r="F12" i="1"/>
  <c r="G12" i="1"/>
  <c r="H12" i="1"/>
  <c r="I12" i="1"/>
  <c r="J12" i="1"/>
  <c r="K12" i="1"/>
  <c r="L12" i="1"/>
  <c r="M12" i="1"/>
  <c r="N12" i="1"/>
  <c r="O12" i="1"/>
  <c r="B12" i="1"/>
  <c r="Q7" i="1"/>
  <c r="Q8" i="1"/>
  <c r="Q9" i="1"/>
  <c r="Q10" i="1"/>
  <c r="Q11" i="1"/>
  <c r="Q6" i="1"/>
  <c r="Q12" i="1" s="1"/>
  <c r="R16" i="1" s="1"/>
  <c r="P7" i="1"/>
  <c r="R7" i="1" s="1"/>
  <c r="P8" i="1"/>
  <c r="R8" i="1" s="1"/>
  <c r="P9" i="1"/>
  <c r="R9" i="1" s="1"/>
  <c r="P10" i="1"/>
  <c r="R10" i="1" s="1"/>
  <c r="P11" i="1"/>
  <c r="R11" i="1" s="1"/>
  <c r="P6" i="1"/>
  <c r="P12" i="1" l="1"/>
  <c r="R19" i="1" s="1"/>
  <c r="R6" i="1"/>
  <c r="R12" i="1" s="1"/>
  <c r="R17" i="1" s="1"/>
  <c r="B22" i="1"/>
  <c r="I17" i="1"/>
  <c r="C22" i="1"/>
  <c r="I22" i="1"/>
</calcChain>
</file>

<file path=xl/sharedStrings.xml><?xml version="1.0" encoding="utf-8"?>
<sst xmlns="http://schemas.openxmlformats.org/spreadsheetml/2006/main" count="56" uniqueCount="26">
  <si>
    <t>Costo biglietto intero:</t>
  </si>
  <si>
    <t>Costo biglietto ridotto:</t>
  </si>
  <si>
    <t>Spettatori</t>
  </si>
  <si>
    <t>Sale cinematografiche</t>
  </si>
  <si>
    <t>Domenica</t>
  </si>
  <si>
    <t>Lunedì</t>
  </si>
  <si>
    <t>Martedì</t>
  </si>
  <si>
    <t>Mercoledì</t>
  </si>
  <si>
    <t>Giovedì</t>
  </si>
  <si>
    <t>Venerdì</t>
  </si>
  <si>
    <t>Sabato</t>
  </si>
  <si>
    <t>TOTALE</t>
  </si>
  <si>
    <t>Interi</t>
  </si>
  <si>
    <t>Ridotti</t>
  </si>
  <si>
    <t>Sala Diamante</t>
  </si>
  <si>
    <t>Sala Rubino</t>
  </si>
  <si>
    <t>Sala Smeraldo</t>
  </si>
  <si>
    <t>Sala Topazio</t>
  </si>
  <si>
    <t>Sala Giada</t>
  </si>
  <si>
    <t>Sala Zaffiro</t>
  </si>
  <si>
    <t>TOTALI</t>
  </si>
  <si>
    <t>Incassi</t>
  </si>
  <si>
    <t>Biglietti interi venduti:</t>
  </si>
  <si>
    <t>Biglietti ridotti venduti:</t>
  </si>
  <si>
    <t>Totale biglietti venduti:</t>
  </si>
  <si>
    <t>Incasso totale: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</si>
</sst>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8"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9D08E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double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1" fillId="3" borderId="1" xfId="0" applyFont="1" applyFill="1" applyBorder="1"/>
    <xf numFmtId="0" fontId="5" fillId="2" borderId="2" xfId="0" applyFont="1" applyFill="1" applyBorder="1" applyAlignment="1">
      <alignment horizontal="center" vertical="center"/>
    </xf>
    <xf numFmtId="164" fontId="1" fillId="4" borderId="3" xfId="0" applyNumberFormat="1" applyFont="1" applyFill="1" applyBorder="1"/>
    <xf numFmtId="164" fontId="1" fillId="4" borderId="4" xfId="0" applyNumberFormat="1" applyFont="1" applyFill="1" applyBorder="1"/>
    <xf numFmtId="164" fontId="1" fillId="4" borderId="5" xfId="0" applyNumberFormat="1" applyFont="1" applyFill="1" applyBorder="1"/>
    <xf numFmtId="164" fontId="1" fillId="5" borderId="4" xfId="0" applyNumberFormat="1" applyFont="1" applyFill="1" applyBorder="1"/>
    <xf numFmtId="164" fontId="1" fillId="5" borderId="6" xfId="0" applyNumberFormat="1" applyFont="1" applyFill="1" applyBorder="1"/>
    <xf numFmtId="0" fontId="2" fillId="3" borderId="7" xfId="0" applyFont="1" applyFill="1" applyBorder="1"/>
    <xf numFmtId="0" fontId="2" fillId="3" borderId="8" xfId="0" applyFont="1" applyFill="1" applyBorder="1"/>
    <xf numFmtId="0" fontId="1" fillId="3" borderId="9" xfId="0" applyFont="1" applyFill="1" applyBorder="1"/>
    <xf numFmtId="0" fontId="2" fillId="3" borderId="10" xfId="0" applyFont="1" applyFill="1" applyBorder="1"/>
    <xf numFmtId="0" fontId="2" fillId="3" borderId="0" xfId="0" applyFont="1" applyFill="1"/>
    <xf numFmtId="0" fontId="1" fillId="3" borderId="11" xfId="0" applyFont="1" applyFill="1" applyBorder="1"/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1" fillId="3" borderId="17" xfId="0" applyFont="1" applyFill="1" applyBorder="1"/>
    <xf numFmtId="164" fontId="2" fillId="3" borderId="14" xfId="0" applyNumberFormat="1" applyFont="1" applyFill="1" applyBorder="1"/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164" fontId="7" fillId="4" borderId="5" xfId="0" quotePrefix="1" applyNumberFormat="1" applyFont="1" applyFill="1" applyBorder="1"/>
    <xf numFmtId="164" fontId="7" fillId="5" borderId="4" xfId="0" quotePrefix="1" applyNumberFormat="1" applyFont="1" applyFill="1" applyBorder="1"/>
    <xf numFmtId="164" fontId="7" fillId="4" borderId="3" xfId="0" quotePrefix="1" applyNumberFormat="1" applyFont="1" applyFill="1" applyBorder="1"/>
    <xf numFmtId="164" fontId="7" fillId="5" borderId="6" xfId="0" quotePrefix="1" applyNumberFormat="1" applyFont="1" applyFill="1" applyBorder="1"/>
    <xf numFmtId="164" fontId="7" fillId="4" borderId="4" xfId="0" quotePrefix="1" applyNumberFormat="1" applyFont="1" applyFill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"/>
  <sheetViews>
    <sheetView tabSelected="1" zoomScaleNormal="100" workbookViewId="0">
      <selection activeCell="T28" sqref="T28"/>
    </sheetView>
  </sheetViews>
  <sheetFormatPr defaultRowHeight="15"/>
  <cols>
    <col min="1" max="1" width="21.28515625" style="1" bestFit="1" customWidth="1"/>
    <col min="2" max="8" width="10.7109375" style="1" customWidth="1"/>
    <col min="9" max="9" width="12.42578125" style="1" bestFit="1" customWidth="1"/>
    <col min="10" max="17" width="10.7109375" style="1" customWidth="1"/>
    <col min="18" max="18" width="12.42578125" style="1" customWidth="1"/>
    <col min="19" max="16384" width="9.140625" style="1"/>
  </cols>
  <sheetData>
    <row r="1" spans="1:18">
      <c r="A1" s="2" t="s">
        <v>0</v>
      </c>
      <c r="B1" s="3">
        <v>6.9</v>
      </c>
    </row>
    <row r="2" spans="1:18">
      <c r="A2" s="2" t="s">
        <v>1</v>
      </c>
      <c r="B2" s="3">
        <v>5</v>
      </c>
    </row>
    <row r="3" spans="1:18" ht="26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20.25" customHeight="1">
      <c r="A4" s="29" t="s">
        <v>3</v>
      </c>
      <c r="B4" s="30" t="s">
        <v>4</v>
      </c>
      <c r="C4" s="30"/>
      <c r="D4" s="30" t="s">
        <v>5</v>
      </c>
      <c r="E4" s="30"/>
      <c r="F4" s="30" t="s">
        <v>6</v>
      </c>
      <c r="G4" s="30"/>
      <c r="H4" s="30" t="s">
        <v>7</v>
      </c>
      <c r="I4" s="30"/>
      <c r="J4" s="30" t="s">
        <v>8</v>
      </c>
      <c r="K4" s="30"/>
      <c r="L4" s="30" t="s">
        <v>9</v>
      </c>
      <c r="M4" s="30"/>
      <c r="N4" s="30" t="s">
        <v>10</v>
      </c>
      <c r="O4" s="30"/>
      <c r="P4" s="30" t="s">
        <v>11</v>
      </c>
      <c r="Q4" s="30"/>
      <c r="R4" s="27" t="s">
        <v>11</v>
      </c>
    </row>
    <row r="5" spans="1:18" ht="20.25" customHeight="1">
      <c r="A5" s="29"/>
      <c r="B5" s="6" t="s">
        <v>12</v>
      </c>
      <c r="C5" s="6" t="s">
        <v>13</v>
      </c>
      <c r="D5" s="6" t="s">
        <v>12</v>
      </c>
      <c r="E5" s="6" t="s">
        <v>13</v>
      </c>
      <c r="F5" s="6" t="s">
        <v>12</v>
      </c>
      <c r="G5" s="6" t="s">
        <v>13</v>
      </c>
      <c r="H5" s="6" t="s">
        <v>12</v>
      </c>
      <c r="I5" s="6" t="s">
        <v>13</v>
      </c>
      <c r="J5" s="6" t="s">
        <v>12</v>
      </c>
      <c r="K5" s="6" t="s">
        <v>13</v>
      </c>
      <c r="L5" s="6" t="s">
        <v>12</v>
      </c>
      <c r="M5" s="6" t="s">
        <v>13</v>
      </c>
      <c r="N5" s="6" t="s">
        <v>12</v>
      </c>
      <c r="O5" s="6" t="s">
        <v>13</v>
      </c>
      <c r="P5" s="6" t="s">
        <v>12</v>
      </c>
      <c r="Q5" s="6" t="s">
        <v>13</v>
      </c>
      <c r="R5" s="27"/>
    </row>
    <row r="6" spans="1:18">
      <c r="A6" s="4" t="s">
        <v>14</v>
      </c>
      <c r="B6" s="7">
        <v>56</v>
      </c>
      <c r="C6" s="7">
        <v>89</v>
      </c>
      <c r="D6" s="7">
        <v>8</v>
      </c>
      <c r="E6" s="7">
        <v>0</v>
      </c>
      <c r="F6" s="7">
        <v>5</v>
      </c>
      <c r="G6" s="7">
        <v>15</v>
      </c>
      <c r="H6" s="7">
        <v>11</v>
      </c>
      <c r="I6" s="7">
        <v>12</v>
      </c>
      <c r="J6" s="7">
        <v>13</v>
      </c>
      <c r="K6" s="7">
        <v>11</v>
      </c>
      <c r="L6" s="7">
        <v>18</v>
      </c>
      <c r="M6" s="7">
        <v>19</v>
      </c>
      <c r="N6" s="7">
        <v>43</v>
      </c>
      <c r="O6" s="7">
        <v>0</v>
      </c>
      <c r="P6" s="7">
        <f xml:space="preserve"> SUM(B6,D6,F6,H6,J6,L6,N6)</f>
        <v>154</v>
      </c>
      <c r="Q6" s="7">
        <f xml:space="preserve"> SUM(C6,E6,G6,I6,K6,M6,O6)</f>
        <v>146</v>
      </c>
      <c r="R6" s="8">
        <f xml:space="preserve"> P6 + Q6</f>
        <v>300</v>
      </c>
    </row>
    <row r="7" spans="1:18">
      <c r="A7" s="4" t="s">
        <v>15</v>
      </c>
      <c r="B7" s="7">
        <v>12</v>
      </c>
      <c r="C7" s="7">
        <v>11</v>
      </c>
      <c r="D7" s="7">
        <v>1</v>
      </c>
      <c r="E7" s="7">
        <v>1</v>
      </c>
      <c r="F7" s="7">
        <v>10</v>
      </c>
      <c r="G7" s="7">
        <v>19</v>
      </c>
      <c r="H7" s="7">
        <v>22</v>
      </c>
      <c r="I7" s="7">
        <v>27</v>
      </c>
      <c r="J7" s="7">
        <v>32</v>
      </c>
      <c r="K7" s="7">
        <v>37</v>
      </c>
      <c r="L7" s="7">
        <v>42</v>
      </c>
      <c r="M7" s="7">
        <v>47</v>
      </c>
      <c r="N7" s="7">
        <v>52</v>
      </c>
      <c r="O7" s="7">
        <v>57</v>
      </c>
      <c r="P7" s="7">
        <f t="shared" ref="P7:P11" si="0" xml:space="preserve"> SUM(B7,D7,F7,H7,J7,L7,N7)</f>
        <v>171</v>
      </c>
      <c r="Q7" s="7">
        <f t="shared" ref="Q7:Q11" si="1" xml:space="preserve"> SUM(C7,E7,G7,I7,K7,M7,O7)</f>
        <v>199</v>
      </c>
      <c r="R7" s="8">
        <f t="shared" ref="R7:R11" si="2" xml:space="preserve"> P7 + Q7</f>
        <v>370</v>
      </c>
    </row>
    <row r="8" spans="1:18">
      <c r="A8" s="4" t="s">
        <v>16</v>
      </c>
      <c r="B8" s="7">
        <v>0</v>
      </c>
      <c r="C8" s="7">
        <v>0</v>
      </c>
      <c r="D8" s="7">
        <v>3</v>
      </c>
      <c r="E8" s="7">
        <v>9</v>
      </c>
      <c r="F8" s="7">
        <v>12</v>
      </c>
      <c r="G8" s="7">
        <v>23</v>
      </c>
      <c r="H8" s="7">
        <v>0</v>
      </c>
      <c r="I8" s="7">
        <v>0</v>
      </c>
      <c r="J8" s="7">
        <v>51</v>
      </c>
      <c r="K8" s="7">
        <v>59</v>
      </c>
      <c r="L8" s="7">
        <v>67</v>
      </c>
      <c r="M8" s="7">
        <v>75</v>
      </c>
      <c r="N8" s="7">
        <v>83</v>
      </c>
      <c r="O8" s="7">
        <v>91</v>
      </c>
      <c r="P8" s="7">
        <f t="shared" si="0"/>
        <v>216</v>
      </c>
      <c r="Q8" s="7">
        <f t="shared" si="1"/>
        <v>257</v>
      </c>
      <c r="R8" s="8">
        <f t="shared" si="2"/>
        <v>473</v>
      </c>
    </row>
    <row r="9" spans="1:18">
      <c r="A9" s="4" t="s">
        <v>17</v>
      </c>
      <c r="B9" s="7">
        <v>109</v>
      </c>
      <c r="C9" s="7">
        <v>65</v>
      </c>
      <c r="D9" s="7">
        <v>4</v>
      </c>
      <c r="E9" s="7">
        <v>2</v>
      </c>
      <c r="F9" s="7">
        <v>21</v>
      </c>
      <c r="G9" s="7">
        <v>18</v>
      </c>
      <c r="H9" s="7">
        <v>48</v>
      </c>
      <c r="I9" s="7">
        <v>59</v>
      </c>
      <c r="J9" s="7">
        <v>70</v>
      </c>
      <c r="K9" s="7">
        <v>81</v>
      </c>
      <c r="L9" s="7">
        <v>92</v>
      </c>
      <c r="M9" s="7">
        <v>103</v>
      </c>
      <c r="N9" s="7">
        <v>104</v>
      </c>
      <c r="O9" s="7">
        <v>73</v>
      </c>
      <c r="P9" s="7">
        <f t="shared" si="0"/>
        <v>448</v>
      </c>
      <c r="Q9" s="7">
        <f t="shared" si="1"/>
        <v>401</v>
      </c>
      <c r="R9" s="8">
        <f t="shared" si="2"/>
        <v>849</v>
      </c>
    </row>
    <row r="10" spans="1:18">
      <c r="A10" s="4" t="s">
        <v>18</v>
      </c>
      <c r="B10" s="7">
        <v>78</v>
      </c>
      <c r="C10" s="7">
        <v>34</v>
      </c>
      <c r="D10" s="7">
        <v>0</v>
      </c>
      <c r="E10" s="7">
        <v>0</v>
      </c>
      <c r="F10" s="7">
        <v>12</v>
      </c>
      <c r="G10" s="7">
        <v>4</v>
      </c>
      <c r="H10" s="7">
        <v>11</v>
      </c>
      <c r="I10" s="7">
        <v>3</v>
      </c>
      <c r="J10" s="7">
        <v>7</v>
      </c>
      <c r="K10" s="7">
        <v>2</v>
      </c>
      <c r="L10" s="7">
        <v>54</v>
      </c>
      <c r="M10" s="7">
        <v>43</v>
      </c>
      <c r="N10" s="7">
        <v>67</v>
      </c>
      <c r="O10" s="7">
        <v>89</v>
      </c>
      <c r="P10" s="7">
        <f t="shared" si="0"/>
        <v>229</v>
      </c>
      <c r="Q10" s="7">
        <f t="shared" si="1"/>
        <v>175</v>
      </c>
      <c r="R10" s="8">
        <f t="shared" si="2"/>
        <v>404</v>
      </c>
    </row>
    <row r="11" spans="1:18">
      <c r="A11" s="4" t="s">
        <v>19</v>
      </c>
      <c r="B11" s="7">
        <v>65</v>
      </c>
      <c r="C11" s="7">
        <v>0</v>
      </c>
      <c r="D11" s="7">
        <v>0</v>
      </c>
      <c r="E11" s="7">
        <v>0</v>
      </c>
      <c r="F11" s="7">
        <v>14</v>
      </c>
      <c r="G11" s="7">
        <v>3</v>
      </c>
      <c r="H11" s="7">
        <v>34</v>
      </c>
      <c r="I11" s="7">
        <v>11</v>
      </c>
      <c r="J11" s="7">
        <v>54</v>
      </c>
      <c r="K11" s="7">
        <v>23</v>
      </c>
      <c r="L11" s="7">
        <v>117</v>
      </c>
      <c r="M11" s="7">
        <v>109</v>
      </c>
      <c r="N11" s="7">
        <v>145</v>
      </c>
      <c r="O11" s="7">
        <v>159</v>
      </c>
      <c r="P11" s="7">
        <f t="shared" si="0"/>
        <v>429</v>
      </c>
      <c r="Q11" s="7">
        <f t="shared" si="1"/>
        <v>305</v>
      </c>
      <c r="R11" s="8">
        <f t="shared" si="2"/>
        <v>734</v>
      </c>
    </row>
    <row r="12" spans="1:18">
      <c r="A12" s="5" t="s">
        <v>20</v>
      </c>
      <c r="B12" s="1">
        <f>SUM(B6:B11)</f>
        <v>320</v>
      </c>
      <c r="C12" s="1">
        <f t="shared" ref="C12:R12" si="3">SUM(C6:C11)</f>
        <v>199</v>
      </c>
      <c r="D12" s="1">
        <f t="shared" si="3"/>
        <v>16</v>
      </c>
      <c r="E12" s="1">
        <f t="shared" si="3"/>
        <v>12</v>
      </c>
      <c r="F12" s="1">
        <f t="shared" si="3"/>
        <v>74</v>
      </c>
      <c r="G12" s="1">
        <f t="shared" si="3"/>
        <v>82</v>
      </c>
      <c r="H12" s="1">
        <f t="shared" si="3"/>
        <v>126</v>
      </c>
      <c r="I12" s="1">
        <f t="shared" si="3"/>
        <v>112</v>
      </c>
      <c r="J12" s="1">
        <f t="shared" si="3"/>
        <v>227</v>
      </c>
      <c r="K12" s="1">
        <f t="shared" si="3"/>
        <v>213</v>
      </c>
      <c r="L12" s="1">
        <f t="shared" si="3"/>
        <v>390</v>
      </c>
      <c r="M12" s="1">
        <f t="shared" si="3"/>
        <v>396</v>
      </c>
      <c r="N12" s="1">
        <f t="shared" si="3"/>
        <v>494</v>
      </c>
      <c r="O12" s="1">
        <f t="shared" si="3"/>
        <v>469</v>
      </c>
      <c r="P12" s="1">
        <f t="shared" si="3"/>
        <v>1647</v>
      </c>
      <c r="Q12" s="1">
        <f t="shared" si="3"/>
        <v>1483</v>
      </c>
      <c r="R12" s="1">
        <f t="shared" si="3"/>
        <v>3130</v>
      </c>
    </row>
    <row r="14" spans="1:18" ht="26.25">
      <c r="A14" s="28" t="s">
        <v>21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</row>
    <row r="15" spans="1:18" ht="20.25" customHeight="1">
      <c r="B15" s="9" t="s">
        <v>4</v>
      </c>
      <c r="C15" s="9" t="s">
        <v>5</v>
      </c>
      <c r="D15" s="9" t="s">
        <v>6</v>
      </c>
      <c r="E15" s="9" t="s">
        <v>7</v>
      </c>
      <c r="F15" s="9" t="s">
        <v>8</v>
      </c>
      <c r="G15" s="9" t="s">
        <v>9</v>
      </c>
      <c r="H15" s="9" t="s">
        <v>10</v>
      </c>
      <c r="I15" s="9" t="s">
        <v>11</v>
      </c>
      <c r="P15" s="15" t="s">
        <v>22</v>
      </c>
      <c r="Q15" s="16"/>
      <c r="R15" s="17">
        <f xml:space="preserve"> P12</f>
        <v>1647</v>
      </c>
    </row>
    <row r="16" spans="1:18">
      <c r="A16" s="4" t="s">
        <v>14</v>
      </c>
      <c r="B16" s="12">
        <f xml:space="preserve"> $B$2 * C6 + $B$1 * B6</f>
        <v>831.40000000000009</v>
      </c>
      <c r="C16" s="31">
        <f xml:space="preserve"> $B$2 * E6 + $B$1 * D6</f>
        <v>55.2</v>
      </c>
      <c r="D16" s="12">
        <f xml:space="preserve"> $B$1 * F6 + $B$2 * G6</f>
        <v>109.5</v>
      </c>
      <c r="E16" s="12">
        <f xml:space="preserve"> $B$1 * H6 + $B$2 * I6</f>
        <v>135.9</v>
      </c>
      <c r="F16" s="12">
        <f xml:space="preserve"> $B$1 * J6 + $B$2 * K6</f>
        <v>144.69999999999999</v>
      </c>
      <c r="G16" s="12">
        <f xml:space="preserve"> $B$1 * L6 + $B$2 * M6</f>
        <v>219.2</v>
      </c>
      <c r="H16" s="12">
        <f xml:space="preserve"> $B$1 * N6 + $B$2 * O6</f>
        <v>296.7</v>
      </c>
      <c r="I16" s="12">
        <f>SUM(B16:H16)</f>
        <v>1792.6000000000004</v>
      </c>
      <c r="P16" s="18" t="s">
        <v>23</v>
      </c>
      <c r="Q16" s="19"/>
      <c r="R16" s="20">
        <f xml:space="preserve"> Q12</f>
        <v>1483</v>
      </c>
    </row>
    <row r="17" spans="1:18">
      <c r="A17" s="4" t="s">
        <v>15</v>
      </c>
      <c r="B17" s="13">
        <f t="shared" ref="B17:B21" si="4" xml:space="preserve"> $B$2 * C7 + $B$1 * B7</f>
        <v>137.80000000000001</v>
      </c>
      <c r="C17" s="32">
        <f t="shared" ref="C17:C21" si="5" xml:space="preserve"> $B$2 * E7 + $B$1 * D7</f>
        <v>11.9</v>
      </c>
      <c r="D17" s="13">
        <f t="shared" ref="D17:D21" si="6" xml:space="preserve"> $B$1 * F7 + $B$2 * G7</f>
        <v>164</v>
      </c>
      <c r="E17" s="13">
        <f t="shared" ref="E17:E21" si="7" xml:space="preserve"> $B$1 * H7 + $B$2 * I7</f>
        <v>286.8</v>
      </c>
      <c r="F17" s="13">
        <f t="shared" ref="F17:F21" si="8" xml:space="preserve"> $B$1 * J7 + $B$2 * K7</f>
        <v>405.8</v>
      </c>
      <c r="G17" s="13">
        <f t="shared" ref="G17:G21" si="9" xml:space="preserve"> $B$1 * L7 + $B$2 * M7</f>
        <v>524.79999999999995</v>
      </c>
      <c r="H17" s="13">
        <f t="shared" ref="H17:H21" si="10" xml:space="preserve"> $B$1 * N7 + $B$2 * O7</f>
        <v>643.79999999999995</v>
      </c>
      <c r="I17" s="13">
        <f t="shared" ref="I17:I21" si="11">SUM(B17:H17)</f>
        <v>2174.8999999999996</v>
      </c>
      <c r="P17" s="18" t="s">
        <v>24</v>
      </c>
      <c r="Q17" s="19"/>
      <c r="R17" s="20">
        <f xml:space="preserve"> R12</f>
        <v>3130</v>
      </c>
    </row>
    <row r="18" spans="1:18">
      <c r="A18" s="4" t="s">
        <v>16</v>
      </c>
      <c r="B18" s="12">
        <f xml:space="preserve"> $B$2 * C8 + $B$1 * B8</f>
        <v>0</v>
      </c>
      <c r="C18" s="31">
        <f t="shared" si="5"/>
        <v>65.7</v>
      </c>
      <c r="D18" s="12">
        <f t="shared" si="6"/>
        <v>197.8</v>
      </c>
      <c r="E18" s="12">
        <f t="shared" si="7"/>
        <v>0</v>
      </c>
      <c r="F18" s="12">
        <f t="shared" si="8"/>
        <v>646.90000000000009</v>
      </c>
      <c r="G18" s="12">
        <f t="shared" si="9"/>
        <v>837.3</v>
      </c>
      <c r="H18" s="12">
        <f t="shared" si="10"/>
        <v>1027.7</v>
      </c>
      <c r="I18" s="12">
        <f t="shared" si="11"/>
        <v>2775.4</v>
      </c>
      <c r="P18" s="23"/>
      <c r="Q18" s="24"/>
      <c r="R18" s="25"/>
    </row>
    <row r="19" spans="1:18">
      <c r="A19" s="4" t="s">
        <v>17</v>
      </c>
      <c r="B19" s="13">
        <f t="shared" si="4"/>
        <v>1077.0999999999999</v>
      </c>
      <c r="C19" s="32">
        <f t="shared" si="5"/>
        <v>37.6</v>
      </c>
      <c r="D19" s="13">
        <f t="shared" si="6"/>
        <v>234.9</v>
      </c>
      <c r="E19" s="13">
        <f t="shared" si="7"/>
        <v>626.20000000000005</v>
      </c>
      <c r="F19" s="13">
        <f t="shared" si="8"/>
        <v>888</v>
      </c>
      <c r="G19" s="13">
        <f t="shared" si="9"/>
        <v>1149.8000000000002</v>
      </c>
      <c r="H19" s="13">
        <f t="shared" si="10"/>
        <v>1082.5999999999999</v>
      </c>
      <c r="I19" s="13">
        <f t="shared" si="11"/>
        <v>5096.2000000000007</v>
      </c>
      <c r="P19" s="21" t="s">
        <v>25</v>
      </c>
      <c r="Q19" s="22"/>
      <c r="R19" s="26">
        <f xml:space="preserve"> R15 * B1 + R16 * B2</f>
        <v>18779.300000000003</v>
      </c>
    </row>
    <row r="20" spans="1:18">
      <c r="A20" s="4" t="s">
        <v>18</v>
      </c>
      <c r="B20" s="10">
        <f t="shared" si="4"/>
        <v>708.2</v>
      </c>
      <c r="C20" s="33">
        <f t="shared" si="5"/>
        <v>0</v>
      </c>
      <c r="D20" s="10">
        <f t="shared" si="6"/>
        <v>102.80000000000001</v>
      </c>
      <c r="E20" s="10">
        <f t="shared" si="7"/>
        <v>90.9</v>
      </c>
      <c r="F20" s="10">
        <f t="shared" si="8"/>
        <v>58.300000000000004</v>
      </c>
      <c r="G20" s="10">
        <f t="shared" si="9"/>
        <v>587.6</v>
      </c>
      <c r="H20" s="10">
        <f t="shared" si="10"/>
        <v>907.3</v>
      </c>
      <c r="I20" s="10">
        <f t="shared" si="11"/>
        <v>2455.1</v>
      </c>
    </row>
    <row r="21" spans="1:18">
      <c r="A21" s="4" t="s">
        <v>19</v>
      </c>
      <c r="B21" s="14">
        <f t="shared" si="4"/>
        <v>448.5</v>
      </c>
      <c r="C21" s="34">
        <f t="shared" si="5"/>
        <v>0</v>
      </c>
      <c r="D21" s="14">
        <f t="shared" si="6"/>
        <v>111.60000000000001</v>
      </c>
      <c r="E21" s="14">
        <f t="shared" si="7"/>
        <v>289.60000000000002</v>
      </c>
      <c r="F21" s="14">
        <f t="shared" si="8"/>
        <v>487.6</v>
      </c>
      <c r="G21" s="14">
        <f t="shared" si="9"/>
        <v>1352.3000000000002</v>
      </c>
      <c r="H21" s="14">
        <f t="shared" si="10"/>
        <v>1795.5</v>
      </c>
      <c r="I21" s="14">
        <f t="shared" si="11"/>
        <v>4485.1000000000004</v>
      </c>
    </row>
    <row r="22" spans="1:18">
      <c r="A22" s="5" t="s">
        <v>20</v>
      </c>
      <c r="B22" s="11">
        <f>SUM(B16:B21)</f>
        <v>3203</v>
      </c>
      <c r="C22" s="35">
        <f t="shared" ref="C22:I22" si="12">SUM(C16:C21)</f>
        <v>170.4</v>
      </c>
      <c r="D22" s="11">
        <f t="shared" si="12"/>
        <v>920.6</v>
      </c>
      <c r="E22" s="11">
        <f t="shared" si="12"/>
        <v>1429.4</v>
      </c>
      <c r="F22" s="11">
        <f t="shared" si="12"/>
        <v>2631.3</v>
      </c>
      <c r="G22" s="11">
        <f t="shared" si="12"/>
        <v>4671</v>
      </c>
      <c r="H22" s="11">
        <f t="shared" si="12"/>
        <v>5753.6</v>
      </c>
      <c r="I22" s="11">
        <f t="shared" si="12"/>
        <v>18779.300000000003</v>
      </c>
    </row>
  </sheetData>
  <mergeCells count="12">
    <mergeCell ref="R4:R5"/>
    <mergeCell ref="A14:R14"/>
    <mergeCell ref="A3:R3"/>
    <mergeCell ref="A4:A5"/>
    <mergeCell ref="B4:C4"/>
    <mergeCell ref="D4:E4"/>
    <mergeCell ref="F4:G4"/>
    <mergeCell ref="H4:I4"/>
    <mergeCell ref="J4:K4"/>
    <mergeCell ref="L4:M4"/>
    <mergeCell ref="N4:O4"/>
    <mergeCell ref="P4:Q4"/>
  </mergeCells>
  <phoneticPr fontId="0" type="noConversion"/>
  <pageMargins left="0.22" right="0.2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87139BEC0AE45A6FB6F795F741065" ma:contentTypeVersion="10" ma:contentTypeDescription="Create a new document." ma:contentTypeScope="" ma:versionID="f59621fb1d90a3f56ee12bbdd21e810f">
  <xsd:schema xmlns:xsd="http://www.w3.org/2001/XMLSchema" xmlns:xs="http://www.w3.org/2001/XMLSchema" xmlns:p="http://schemas.microsoft.com/office/2006/metadata/properties" xmlns:ns2="da03b085-92d3-408a-bc36-1539667f6091" xmlns:ns3="7bd471be-b0f6-4263-a82c-60f9af99f2b1" targetNamespace="http://schemas.microsoft.com/office/2006/metadata/properties" ma:root="true" ma:fieldsID="2ffd2137c8c0d66feeb217e023a80de6" ns2:_="" ns3:_="">
    <xsd:import namespace="da03b085-92d3-408a-bc36-1539667f6091"/>
    <xsd:import namespace="7bd471be-b0f6-4263-a82c-60f9af99f2b1"/>
    <xsd:element name="properties">
      <xsd:complexType>
        <xsd:sequence>
          <xsd:element name="documentManagement">
            <xsd:complexType>
              <xsd:all>
                <xsd:element ref="ns2:ReferenceId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3b085-92d3-408a-bc36-1539667f6091" elementFormDefault="qualified">
    <xsd:import namespace="http://schemas.microsoft.com/office/2006/documentManagement/types"/>
    <xsd:import namespace="http://schemas.microsoft.com/office/infopath/2007/PartnerControls"/>
    <xsd:element name="ReferenceId" ma:index="8" nillable="true" ma:displayName="ReferenceId" ma:indexed="true" ma:internalName="ReferenceId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039b106-9b9d-459a-81e3-0d0757b26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d471be-b0f6-4263-a82c-60f9af99f2b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8a24e28-505d-4d8b-ae94-f8f66e263bf7}" ma:internalName="TaxCatchAll" ma:showField="CatchAllData" ma:web="7bd471be-b0f6-4263-a82c-60f9af99f2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03b085-92d3-408a-bc36-1539667f6091">
      <Terms xmlns="http://schemas.microsoft.com/office/infopath/2007/PartnerControls"/>
    </lcf76f155ced4ddcb4097134ff3c332f>
    <ReferenceId xmlns="da03b085-92d3-408a-bc36-1539667f6091" xsi:nil="true"/>
    <TaxCatchAll xmlns="7bd471be-b0f6-4263-a82c-60f9af99f2b1" xsi:nil="true"/>
  </documentManagement>
</p:properties>
</file>

<file path=customXml/itemProps1.xml><?xml version="1.0" encoding="utf-8"?>
<ds:datastoreItem xmlns:ds="http://schemas.openxmlformats.org/officeDocument/2006/customXml" ds:itemID="{78377440-78D8-4391-A2F3-4A4D64993673}"/>
</file>

<file path=customXml/itemProps2.xml><?xml version="1.0" encoding="utf-8"?>
<ds:datastoreItem xmlns:ds="http://schemas.openxmlformats.org/officeDocument/2006/customXml" ds:itemID="{266A32FF-139E-4F0F-96B1-0931298866B9}"/>
</file>

<file path=customXml/itemProps3.xml><?xml version="1.0" encoding="utf-8"?>
<ds:datastoreItem xmlns:ds="http://schemas.openxmlformats.org/officeDocument/2006/customXml" ds:itemID="{962F0961-7A1E-4B40-B550-A053BDCE84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io</dc:creator>
  <cp:keywords/>
  <dc:description/>
  <cp:lastModifiedBy>Nicolo' Sala</cp:lastModifiedBy>
  <cp:revision/>
  <dcterms:created xsi:type="dcterms:W3CDTF">2001-02-27T13:54:23Z</dcterms:created>
  <dcterms:modified xsi:type="dcterms:W3CDTF">2023-01-09T13:15:20Z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0x010100A9787139BEC0AE45A6FB6F795F741065</vt:lpwstr>
  </property>
  <property fmtid="{D5CDD505-2E9C-101B-9397-08002B2CF9AE}" pid="3" name="Order">
    <vt:r8>4800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MediaServiceImageTags">
    <vt:lpwstr/>
  </property>
</Properties>
</file>